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820" windowHeight="8130"/>
  </bookViews>
  <sheets>
    <sheet name="עדכון מס' 2" sheetId="13" r:id="rId1"/>
  </sheets>
  <calcPr calcId="125725"/>
</workbook>
</file>

<file path=xl/calcChain.xml><?xml version="1.0" encoding="utf-8"?>
<calcChain xmlns="http://schemas.openxmlformats.org/spreadsheetml/2006/main">
  <c r="F46" i="13"/>
  <c r="G46"/>
  <c r="C46"/>
  <c r="C58"/>
  <c r="F58"/>
  <c r="G56"/>
  <c r="D56"/>
  <c r="H56"/>
  <c r="G55"/>
  <c r="D55"/>
  <c r="E58"/>
  <c r="B58"/>
  <c r="G57"/>
  <c r="D57"/>
  <c r="G54"/>
  <c r="D54"/>
  <c r="H54"/>
  <c r="G53"/>
  <c r="D53"/>
  <c r="G52"/>
  <c r="D52"/>
  <c r="H52"/>
  <c r="G51"/>
  <c r="D51"/>
  <c r="H51"/>
  <c r="G50"/>
  <c r="D50"/>
  <c r="G48"/>
  <c r="D48"/>
  <c r="H48"/>
  <c r="G47"/>
  <c r="D47"/>
  <c r="G45"/>
  <c r="D45"/>
  <c r="G44"/>
  <c r="H44"/>
  <c r="D44"/>
  <c r="G43"/>
  <c r="D43"/>
  <c r="G42"/>
  <c r="H42"/>
  <c r="D42"/>
  <c r="G41"/>
  <c r="H41"/>
  <c r="D41"/>
  <c r="G40"/>
  <c r="H40"/>
  <c r="D40"/>
  <c r="G39"/>
  <c r="D39"/>
  <c r="G38"/>
  <c r="H38"/>
  <c r="D38"/>
  <c r="G37"/>
  <c r="D37"/>
  <c r="G36"/>
  <c r="H36"/>
  <c r="D36"/>
  <c r="G35"/>
  <c r="H35"/>
  <c r="D35"/>
  <c r="G34"/>
  <c r="H34"/>
  <c r="D34"/>
  <c r="G33"/>
  <c r="D33"/>
  <c r="G32"/>
  <c r="D32"/>
  <c r="G31"/>
  <c r="H31"/>
  <c r="D31"/>
  <c r="G29"/>
  <c r="D29"/>
  <c r="G28"/>
  <c r="D28"/>
  <c r="G27"/>
  <c r="H27"/>
  <c r="D27"/>
  <c r="H57"/>
  <c r="H39"/>
  <c r="H43"/>
  <c r="H45"/>
  <c r="H28"/>
  <c r="H53"/>
  <c r="H37"/>
  <c r="H47"/>
  <c r="H50"/>
  <c r="H55"/>
  <c r="H33"/>
  <c r="H32"/>
  <c r="H29"/>
  <c r="H46"/>
  <c r="G58"/>
  <c r="G25"/>
  <c r="F25"/>
  <c r="H58"/>
  <c r="H25"/>
  <c r="D46"/>
  <c r="D58"/>
  <c r="D25"/>
  <c r="C25"/>
</calcChain>
</file>

<file path=xl/sharedStrings.xml><?xml version="1.0" encoding="utf-8"?>
<sst xmlns="http://schemas.openxmlformats.org/spreadsheetml/2006/main" count="141" uniqueCount="117">
  <si>
    <t>פרקים  /</t>
  </si>
  <si>
    <t>תקציב  ההוצאות</t>
  </si>
  <si>
    <t>תקציב  ההכנסות</t>
  </si>
  <si>
    <t xml:space="preserve">השינוי </t>
  </si>
  <si>
    <t>הערות</t>
  </si>
  <si>
    <t>ותתי פרקים</t>
  </si>
  <si>
    <t>עידכון</t>
  </si>
  <si>
    <t>בסבסוד</t>
  </si>
  <si>
    <t>בש"ח</t>
  </si>
  <si>
    <t>מס' - 2</t>
  </si>
  <si>
    <t>חינוך</t>
  </si>
  <si>
    <t>השינויים</t>
  </si>
  <si>
    <t>תקציב מאושר</t>
  </si>
  <si>
    <t>מרכז קהילתי</t>
  </si>
  <si>
    <t xml:space="preserve"> =</t>
  </si>
  <si>
    <t>=</t>
  </si>
  <si>
    <t>פרעון מלוות</t>
  </si>
  <si>
    <t>שכר.</t>
  </si>
  <si>
    <t>מינהל כללי</t>
  </si>
  <si>
    <t>מינהל כספי</t>
  </si>
  <si>
    <t>מיחשוב.</t>
  </si>
  <si>
    <t>מוכר</t>
  </si>
  <si>
    <t>פרעון עצמי</t>
  </si>
  <si>
    <t>תברואה</t>
  </si>
  <si>
    <t>שמירה ובטחון</t>
  </si>
  <si>
    <t>מינהל הנדסה</t>
  </si>
  <si>
    <t>רישוי ופיקוח על הועדה</t>
  </si>
  <si>
    <t>תאורת רחובות</t>
  </si>
  <si>
    <t>חשמל ישובים.</t>
  </si>
  <si>
    <t>פארק אוסטרליה</t>
  </si>
  <si>
    <t>מים.</t>
  </si>
  <si>
    <t>רכבים.</t>
  </si>
  <si>
    <t>מוקד</t>
  </si>
  <si>
    <t>ביטוח לרשות</t>
  </si>
  <si>
    <t>רכש וקנינות</t>
  </si>
  <si>
    <t>רכב נהל תרדיון.</t>
  </si>
  <si>
    <t>שונות</t>
  </si>
  <si>
    <t>עודפות.</t>
  </si>
  <si>
    <t>פיתוח ישובים</t>
  </si>
  <si>
    <t>רווחה</t>
  </si>
  <si>
    <t>בריאות</t>
  </si>
  <si>
    <t>שרותים כלליים</t>
  </si>
  <si>
    <t>חשמל ושכר.</t>
  </si>
  <si>
    <t>שרותים חברתיים</t>
  </si>
  <si>
    <t>דת</t>
  </si>
  <si>
    <t>איכות סביבה</t>
  </si>
  <si>
    <t>רכב ושכר.</t>
  </si>
  <si>
    <t>גימלאים</t>
  </si>
  <si>
    <t>נכסים וביטוחים</t>
  </si>
  <si>
    <t>סה"כ כלליים</t>
  </si>
  <si>
    <t>הוצאות/הכנסות מימון</t>
  </si>
  <si>
    <t>שכר - רזרבה</t>
  </si>
  <si>
    <t>לבחון בעדכון מס' 3.</t>
  </si>
  <si>
    <t>אחזקת רכבים</t>
  </si>
  <si>
    <t>עדכון עפ"י נושאים.</t>
  </si>
  <si>
    <t>עדכון ההחזר.</t>
  </si>
  <si>
    <t>סיום הלוואה - טל אל.</t>
  </si>
  <si>
    <t>עדכון עפ"י נושאים, והכנסות.</t>
  </si>
  <si>
    <t>מהשתתפות תרדיון שכ"ע.</t>
  </si>
  <si>
    <t>עדכון השתתפות למ.ד.א.</t>
  </si>
  <si>
    <t>ביטוח אלמנטרי.</t>
  </si>
  <si>
    <t>עדכון שנה"ל.</t>
  </si>
  <si>
    <t>מס' - 1</t>
  </si>
  <si>
    <t>ע' לאור תחזית תזרים מזומנים.</t>
  </si>
  <si>
    <t>בהוצאות :</t>
  </si>
  <si>
    <t>בהכנסות :</t>
  </si>
  <si>
    <t>הסבסוד :</t>
  </si>
  <si>
    <t>א.</t>
  </si>
  <si>
    <t>ב.</t>
  </si>
  <si>
    <t>ג.</t>
  </si>
  <si>
    <t>הקטנת פעולות</t>
  </si>
  <si>
    <t>אושר בתקציב פיתוח 2013</t>
  </si>
  <si>
    <t>עודף מצ' לתב"ר משא"נ</t>
  </si>
  <si>
    <t>במיידי עפ"י הנחיות למנהלים.</t>
  </si>
  <si>
    <t>פרוטוקול ועדת כספים מיום 23/4/2013</t>
  </si>
  <si>
    <t>נוכחים :</t>
  </si>
  <si>
    <r>
      <t xml:space="preserve">סך הגידול עומד על סך של </t>
    </r>
    <r>
      <rPr>
        <b/>
        <u/>
        <sz val="11"/>
        <rFont val="Arial"/>
        <family val="2"/>
      </rPr>
      <t>3,310 אלש"ח</t>
    </r>
    <r>
      <rPr>
        <sz val="11"/>
        <rFont val="Arial"/>
        <family val="2"/>
      </rPr>
      <t>. עיקרו תקציב החינוך - עדכון שנה"ל תשע"ג.</t>
    </r>
  </si>
  <si>
    <r>
      <t xml:space="preserve">הפער בין ההכנסות להוצאות מבטה חוסר בסך </t>
    </r>
    <r>
      <rPr>
        <b/>
        <u/>
        <sz val="11"/>
        <rFont val="Arial"/>
        <family val="2"/>
      </rPr>
      <t>350 אלש"ח</t>
    </r>
    <r>
      <rPr>
        <sz val="11"/>
        <rFont val="Arial"/>
        <family val="2"/>
      </rPr>
      <t>. השינויים העיקריים הם :</t>
    </r>
  </si>
  <si>
    <t>גל רונן, ירון מאיר, דן בבלי, לימור ברק, אשואל שאול.</t>
  </si>
  <si>
    <t>מוזמן :</t>
  </si>
  <si>
    <t>אלון זלצמן.</t>
  </si>
  <si>
    <t>דיון וסדר יום :</t>
  </si>
  <si>
    <t>#</t>
  </si>
  <si>
    <t>השלמת דוח כספי 2012, שחייב בחינת התקציב ברמת נושאים והתאמה לתחזית 2013.</t>
  </si>
  <si>
    <t>התגבשות סופית של נתוני תלמידים לשנה"ל תשע"ג, עיקרם בגנים וחינוך על יסודי.</t>
  </si>
  <si>
    <t>עדכון התקציב ישרת אותנו להמשך, עת נתמודד עם השלכות שיגזרו מתקציב המדינה שיאושר בסוף 7/2013,</t>
  </si>
  <si>
    <t>בהמשך הדיון על בסיס הלוח המפורט להלן עודכנו החברים בשינויים בכלל והמשמעותיים בפרט, כמפורט להלן :</t>
  </si>
  <si>
    <t>סיום החזר מלווה טל אל, עדכון תא' רחובות בישובים ואי חיוב מנהלת תרדיון בשכר מנהל.</t>
  </si>
  <si>
    <t>שאול מבהיר הצורך והעיתוי בעדכון זה שהתבקש מהסיבות הבאות :</t>
  </si>
  <si>
    <t xml:space="preserve">לשנים 2013 - 2014. בנוסף לפתחנו גם התמודדות לאור השינוי המדד הסוציו אקונומי אשר לא מיטיב עימנו. </t>
  </si>
  <si>
    <t>נשאלו שאלות והתקבלו הבהרות, וסוכם :</t>
  </si>
  <si>
    <t>הועדה מאמצת את המלצת המנהלים להקטין פעולות בהיקף החוסר  שצויין לעיל, במטרה</t>
  </si>
  <si>
    <t>לאזן התקציב לאור תחזית הקשיים התקציביים הצפויים לשנים 2013 - 2014.</t>
  </si>
  <si>
    <t>הועדה מאשרת את העדכון, וממליצה למליאה על אישור העדכון מס' 2, לשנת 2013.</t>
  </si>
  <si>
    <r>
      <rPr>
        <b/>
        <sz val="14"/>
        <rFont val="Arial"/>
        <family val="2"/>
      </rPr>
      <t xml:space="preserve">א.  </t>
    </r>
    <r>
      <rPr>
        <b/>
        <u/>
        <sz val="14"/>
        <rFont val="Arial"/>
        <family val="2"/>
      </rPr>
      <t>תקציב 2013, עדכון מס' 2</t>
    </r>
  </si>
  <si>
    <r>
      <rPr>
        <b/>
        <sz val="14"/>
        <rFont val="Arial"/>
        <family val="2"/>
      </rPr>
      <t xml:space="preserve">ב.  </t>
    </r>
    <r>
      <rPr>
        <b/>
        <u/>
        <sz val="14"/>
        <rFont val="Arial"/>
        <family val="2"/>
      </rPr>
      <t xml:space="preserve">המשך פעילות הועדה לקחים, הבנה ולימוד התקציב השוטף </t>
    </r>
  </si>
  <si>
    <t>הצורך בנושא הועלה בסיכום ישיבת הועדה עת גיבשה המלצה לתקציב פיתוח לשנת 2013 למליאה.</t>
  </si>
  <si>
    <t>ככלל התהליך היה נכון וטוב ובעיקר המפגשים עם המנהלים ואופן הצגת הנושאים לתיקצוב.</t>
  </si>
  <si>
    <t>במסגרת הדיון נדון תהליך דיוני תקציב הפיתוח שהושלם ב - 3/2013 וממנו עלו 2 נקודות :</t>
  </si>
  <si>
    <t>את חוסר ההבנה ברמה כזו ואו אחרת של תקציב המועצה על הוצאותיו ומקורות המימון.</t>
  </si>
  <si>
    <t>לאור הנ"ל הסתבר שהחוסר בתהליך דיון באשר לתקציב השוטף, להבדיל מהפיתוח, חידד</t>
  </si>
  <si>
    <t>סוכם :</t>
  </si>
  <si>
    <t>מפגשי לימוד להבנת אופן פעילות ותקציב לעומק של האגפים הבאים בשלב זה :</t>
  </si>
  <si>
    <t>ד.</t>
  </si>
  <si>
    <t>במהלך החודשים 5-6/2013, תתכנס הועדה למס' מפגשים שתכליתם :</t>
  </si>
  <si>
    <t>בנוסף מבקשת הועדה :</t>
  </si>
  <si>
    <t>מרלי וצדוק - להשלים התיחסותם לחברי הועדה כפי שנתבקש במסגרת דיוני</t>
  </si>
  <si>
    <t xml:space="preserve">תקציב הפיתוח, באשר לנושא המיחשוב - גיבוי שנדון. </t>
  </si>
  <si>
    <t>רשם :</t>
  </si>
  <si>
    <t>אשואל שאול.</t>
  </si>
  <si>
    <t>תפוצה :</t>
  </si>
  <si>
    <t>מליאת המועצה, הנהלה מורחבת.</t>
  </si>
  <si>
    <t>לימוד והבנת תקציב השוטף לשנת 2013 ( מפגש מס' 1 ).</t>
  </si>
  <si>
    <t>אגף החינוך ( מפגש מס' 2 ו-3 ) .</t>
  </si>
  <si>
    <t>מרכז קהילתי ( מםגש נס' 4 ) .</t>
  </si>
  <si>
    <t>באחריות שאול להפיץ את התקציב השוטף שאושר לשנת 2013 ולתאם את מפגשי הועדה.</t>
  </si>
  <si>
    <t>ככלל, חשוב שפרוטקול הועדה יאושר ע"י החברים בטרם יופץ.</t>
  </si>
</sst>
</file>

<file path=xl/styles.xml><?xml version="1.0" encoding="utf-8"?>
<styleSheet xmlns="http://schemas.openxmlformats.org/spreadsheetml/2006/main">
  <fonts count="13"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2" fillId="0" borderId="0" xfId="0" applyFont="1" applyFill="1" applyAlignment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3" fontId="0" fillId="0" borderId="7" xfId="0" applyNumberFormat="1" applyFont="1" applyFill="1" applyBorder="1" applyAlignment="1"/>
    <xf numFmtId="3" fontId="0" fillId="0" borderId="8" xfId="0" applyNumberFormat="1" applyFont="1" applyFill="1" applyBorder="1" applyAlignment="1"/>
    <xf numFmtId="0" fontId="0" fillId="0" borderId="0" xfId="0" applyFont="1" applyFill="1" applyBorder="1"/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Fill="1"/>
    <xf numFmtId="0" fontId="0" fillId="0" borderId="3" xfId="0" applyFont="1" applyFill="1" applyBorder="1"/>
    <xf numFmtId="0" fontId="0" fillId="0" borderId="6" xfId="0" applyFont="1" applyFill="1" applyBorder="1"/>
    <xf numFmtId="3" fontId="9" fillId="0" borderId="12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9" fillId="0" borderId="14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3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/>
    <xf numFmtId="3" fontId="0" fillId="0" borderId="15" xfId="1" applyNumberFormat="1" applyFont="1" applyFill="1" applyBorder="1" applyAlignment="1"/>
    <xf numFmtId="3" fontId="0" fillId="0" borderId="16" xfId="1" applyNumberFormat="1" applyFont="1" applyFill="1" applyBorder="1" applyAlignment="1"/>
    <xf numFmtId="3" fontId="10" fillId="0" borderId="14" xfId="0" applyNumberFormat="1" applyFont="1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0" fillId="0" borderId="18" xfId="0" applyFont="1" applyFill="1" applyBorder="1" applyAlignment="1"/>
    <xf numFmtId="0" fontId="0" fillId="0" borderId="18" xfId="0" applyFill="1" applyBorder="1" applyAlignment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3" fontId="0" fillId="0" borderId="0" xfId="0" applyNumberFormat="1" applyFont="1" applyFill="1"/>
    <xf numFmtId="3" fontId="0" fillId="0" borderId="0" xfId="0" applyNumberFormat="1" applyFont="1" applyFill="1" applyBorder="1"/>
    <xf numFmtId="0" fontId="0" fillId="0" borderId="19" xfId="0" applyFont="1" applyFill="1" applyBorder="1" applyAlignment="1">
      <alignment horizontal="left"/>
    </xf>
    <xf numFmtId="3" fontId="11" fillId="0" borderId="10" xfId="0" applyNumberFormat="1" applyFont="1" applyFill="1" applyBorder="1" applyAlignment="1"/>
    <xf numFmtId="3" fontId="11" fillId="0" borderId="12" xfId="0" applyNumberFormat="1" applyFont="1" applyFill="1" applyBorder="1" applyAlignment="1"/>
    <xf numFmtId="0" fontId="2" fillId="0" borderId="19" xfId="0" applyFont="1" applyFill="1" applyBorder="1" applyAlignment="1"/>
    <xf numFmtId="3" fontId="0" fillId="0" borderId="20" xfId="0" applyNumberFormat="1" applyFont="1" applyFill="1" applyBorder="1" applyAlignment="1"/>
    <xf numFmtId="3" fontId="0" fillId="0" borderId="21" xfId="0" applyNumberFormat="1" applyFont="1" applyFill="1" applyBorder="1" applyAlignment="1"/>
    <xf numFmtId="3" fontId="0" fillId="0" borderId="22" xfId="1" applyNumberFormat="1" applyFont="1" applyFill="1" applyBorder="1" applyAlignment="1"/>
    <xf numFmtId="3" fontId="0" fillId="0" borderId="23" xfId="1" applyNumberFormat="1" applyFont="1" applyFill="1" applyBorder="1" applyAlignment="1"/>
    <xf numFmtId="0" fontId="9" fillId="0" borderId="12" xfId="0" applyFont="1" applyFill="1" applyBorder="1" applyAlignment="1">
      <alignment horizontal="left"/>
    </xf>
    <xf numFmtId="3" fontId="9" fillId="0" borderId="24" xfId="0" applyNumberFormat="1" applyFont="1" applyFill="1" applyBorder="1" applyAlignment="1">
      <alignment horizontal="center"/>
    </xf>
    <xf numFmtId="3" fontId="9" fillId="0" borderId="25" xfId="0" applyNumberFormat="1" applyFont="1" applyFill="1" applyBorder="1" applyAlignment="1">
      <alignment horizontal="center"/>
    </xf>
    <xf numFmtId="3" fontId="12" fillId="0" borderId="16" xfId="1" applyNumberFormat="1" applyFont="1" applyFill="1" applyBorder="1" applyAlignment="1"/>
    <xf numFmtId="0" fontId="0" fillId="0" borderId="14" xfId="0" applyFill="1" applyBorder="1" applyAlignment="1">
      <alignment horizontal="center"/>
    </xf>
    <xf numFmtId="3" fontId="12" fillId="0" borderId="15" xfId="1" applyNumberFormat="1" applyFont="1" applyFill="1" applyBorder="1" applyAlignment="1"/>
    <xf numFmtId="0" fontId="4" fillId="0" borderId="0" xfId="0" applyFont="1" applyFill="1"/>
    <xf numFmtId="0" fontId="5" fillId="0" borderId="0" xfId="0" applyFont="1" applyFill="1" applyAlignment="1">
      <alignment horizontal="left"/>
    </xf>
    <xf numFmtId="3" fontId="1" fillId="0" borderId="16" xfId="1" applyNumberFormat="1" applyFont="1" applyFill="1" applyBorder="1" applyAlignment="1"/>
    <xf numFmtId="3" fontId="1" fillId="0" borderId="22" xfId="1" applyNumberFormat="1" applyFont="1" applyFill="1" applyBorder="1" applyAlignment="1"/>
    <xf numFmtId="3" fontId="1" fillId="0" borderId="23" xfId="1" applyNumberFormat="1" applyFont="1" applyFill="1" applyBorder="1" applyAlignment="1"/>
    <xf numFmtId="0" fontId="5" fillId="0" borderId="0" xfId="0" applyFont="1" applyFill="1" applyAlignment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/>
    <xf numFmtId="0" fontId="0" fillId="0" borderId="12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1"/>
  <sheetViews>
    <sheetView rightToLeft="1" tabSelected="1" zoomScaleNormal="100" workbookViewId="0">
      <selection activeCell="A95" sqref="A95"/>
    </sheetView>
  </sheetViews>
  <sheetFormatPr defaultRowHeight="12.75"/>
  <cols>
    <col min="1" max="1" width="17.5703125" style="1" bestFit="1" customWidth="1"/>
    <col min="2" max="3" width="7.5703125" style="1" bestFit="1" customWidth="1"/>
    <col min="4" max="4" width="6" style="1" bestFit="1" customWidth="1"/>
    <col min="5" max="6" width="7.5703125" style="1" bestFit="1" customWidth="1"/>
    <col min="7" max="7" width="6" style="1" bestFit="1" customWidth="1"/>
    <col min="8" max="8" width="6.42578125" style="1" bestFit="1" customWidth="1"/>
    <col min="9" max="9" width="23" style="1" customWidth="1"/>
    <col min="10" max="10" width="19" style="1" bestFit="1" customWidth="1"/>
    <col min="11" max="16384" width="9.140625" style="1"/>
  </cols>
  <sheetData>
    <row r="1" spans="1:9" s="59" customFormat="1" ht="18">
      <c r="A1" s="67" t="s">
        <v>74</v>
      </c>
      <c r="B1" s="67"/>
      <c r="C1" s="67"/>
      <c r="D1" s="67"/>
      <c r="E1" s="67"/>
      <c r="F1" s="67"/>
      <c r="G1" s="67"/>
      <c r="H1" s="67"/>
      <c r="I1" s="67"/>
    </row>
    <row r="2" spans="1:9" s="51" customFormat="1" ht="11.25"/>
    <row r="3" spans="1:9" s="57" customFormat="1" ht="15">
      <c r="A3" s="52" t="s">
        <v>75</v>
      </c>
      <c r="B3" s="57" t="s">
        <v>78</v>
      </c>
    </row>
    <row r="4" spans="1:9" s="57" customFormat="1" ht="15">
      <c r="A4" s="52" t="s">
        <v>79</v>
      </c>
      <c r="B4" s="57" t="s">
        <v>80</v>
      </c>
    </row>
    <row r="5" spans="1:9" s="51" customFormat="1" ht="11.25"/>
    <row r="6" spans="1:9" s="59" customFormat="1" ht="18">
      <c r="A6" s="59" t="s">
        <v>81</v>
      </c>
    </row>
    <row r="7" spans="1:9" s="51" customFormat="1" ht="11.25"/>
    <row r="8" spans="1:9" s="58" customFormat="1" ht="18">
      <c r="A8" s="63" t="s">
        <v>94</v>
      </c>
      <c r="B8" s="63"/>
      <c r="C8" s="63"/>
      <c r="D8" s="63"/>
      <c r="E8" s="63"/>
      <c r="F8" s="63"/>
      <c r="G8" s="63"/>
      <c r="H8" s="63"/>
      <c r="I8" s="63"/>
    </row>
    <row r="9" spans="1:9" s="57" customFormat="1" ht="14.25">
      <c r="A9" s="60"/>
      <c r="B9" s="60" t="s">
        <v>88</v>
      </c>
      <c r="C9" s="60"/>
    </row>
    <row r="10" spans="1:9" s="57" customFormat="1" ht="14.25">
      <c r="A10" s="57" t="s">
        <v>82</v>
      </c>
      <c r="B10" s="57" t="s">
        <v>83</v>
      </c>
    </row>
    <row r="11" spans="1:9" s="57" customFormat="1" ht="14.25">
      <c r="A11" s="57" t="s">
        <v>82</v>
      </c>
      <c r="B11" s="57" t="s">
        <v>84</v>
      </c>
    </row>
    <row r="12" spans="1:9" s="51" customFormat="1" ht="11.25"/>
    <row r="13" spans="1:9" s="57" customFormat="1" ht="14.25">
      <c r="A13" s="57" t="s">
        <v>85</v>
      </c>
    </row>
    <row r="14" spans="1:9" s="57" customFormat="1" ht="14.25">
      <c r="A14" s="57" t="s">
        <v>89</v>
      </c>
    </row>
    <row r="15" spans="1:9" s="57" customFormat="1" ht="14.25">
      <c r="A15" s="57" t="s">
        <v>86</v>
      </c>
    </row>
    <row r="16" spans="1:9" s="51" customFormat="1" ht="11.25"/>
    <row r="17" spans="1:13" s="60" customFormat="1" ht="15">
      <c r="A17" s="52" t="s">
        <v>64</v>
      </c>
      <c r="B17" s="60" t="s">
        <v>76</v>
      </c>
    </row>
    <row r="18" spans="1:13" s="60" customFormat="1" ht="15">
      <c r="A18" s="52" t="s">
        <v>65</v>
      </c>
      <c r="B18" s="60" t="s">
        <v>76</v>
      </c>
    </row>
    <row r="19" spans="1:13" s="60" customFormat="1" ht="15">
      <c r="A19" s="52" t="s">
        <v>66</v>
      </c>
      <c r="B19" s="60" t="s">
        <v>77</v>
      </c>
    </row>
    <row r="20" spans="1:13" s="60" customFormat="1" ht="14.25">
      <c r="A20" s="61"/>
      <c r="B20" s="60" t="s">
        <v>87</v>
      </c>
    </row>
    <row r="21" spans="1:13" s="60" customFormat="1" ht="15" thickBot="1">
      <c r="A21" s="61"/>
    </row>
    <row r="22" spans="1:13" s="3" customFormat="1" ht="12" customHeight="1" thickBot="1">
      <c r="A22" s="12" t="s">
        <v>0</v>
      </c>
      <c r="B22" s="64" t="s">
        <v>1</v>
      </c>
      <c r="C22" s="65"/>
      <c r="D22" s="66"/>
      <c r="E22" s="64" t="s">
        <v>2</v>
      </c>
      <c r="F22" s="65"/>
      <c r="G22" s="66"/>
      <c r="H22" s="2" t="s">
        <v>3</v>
      </c>
      <c r="I22" s="6" t="s">
        <v>4</v>
      </c>
    </row>
    <row r="23" spans="1:13" ht="12" customHeight="1">
      <c r="A23" s="13" t="s">
        <v>5</v>
      </c>
      <c r="B23" s="2" t="s">
        <v>6</v>
      </c>
      <c r="C23" s="2" t="s">
        <v>6</v>
      </c>
      <c r="D23" s="5" t="s">
        <v>3</v>
      </c>
      <c r="E23" s="2" t="s">
        <v>6</v>
      </c>
      <c r="F23" s="2" t="s">
        <v>6</v>
      </c>
      <c r="G23" s="5" t="s">
        <v>3</v>
      </c>
      <c r="H23" s="4" t="s">
        <v>7</v>
      </c>
      <c r="I23" s="17"/>
    </row>
    <row r="24" spans="1:13" ht="12" customHeight="1" thickBot="1">
      <c r="A24" s="14"/>
      <c r="B24" s="15" t="s">
        <v>62</v>
      </c>
      <c r="C24" s="15" t="s">
        <v>9</v>
      </c>
      <c r="D24" s="8" t="s">
        <v>8</v>
      </c>
      <c r="E24" s="15" t="s">
        <v>62</v>
      </c>
      <c r="F24" s="15" t="s">
        <v>9</v>
      </c>
      <c r="G24" s="8" t="s">
        <v>8</v>
      </c>
      <c r="H24" s="7"/>
      <c r="I24" s="18"/>
    </row>
    <row r="25" spans="1:13" s="16" customFormat="1" ht="15.75" thickBot="1">
      <c r="A25" s="39" t="s">
        <v>12</v>
      </c>
      <c r="B25" s="19">
        <v>155250</v>
      </c>
      <c r="C25" s="20">
        <f>B25+D25</f>
        <v>158560</v>
      </c>
      <c r="D25" s="21">
        <f>D58</f>
        <v>3310</v>
      </c>
      <c r="E25" s="20">
        <v>155250</v>
      </c>
      <c r="F25" s="20">
        <f>E25+G25</f>
        <v>158560</v>
      </c>
      <c r="G25" s="21">
        <f>G58</f>
        <v>3310</v>
      </c>
      <c r="H25" s="20">
        <f>H58</f>
        <v>0</v>
      </c>
      <c r="I25" s="29" t="s">
        <v>15</v>
      </c>
    </row>
    <row r="26" spans="1:13" s="16" customFormat="1" ht="15">
      <c r="A26" s="38" t="s">
        <v>11</v>
      </c>
      <c r="B26" s="22"/>
      <c r="C26" s="24"/>
      <c r="D26" s="25"/>
      <c r="E26" s="22"/>
      <c r="F26" s="24"/>
      <c r="G26" s="25"/>
      <c r="H26" s="23"/>
      <c r="I26" s="26"/>
    </row>
    <row r="27" spans="1:13" s="11" customFormat="1" ht="12" customHeight="1">
      <c r="A27" s="40" t="s">
        <v>18</v>
      </c>
      <c r="B27" s="10">
        <v>6499</v>
      </c>
      <c r="C27" s="9">
        <v>6601</v>
      </c>
      <c r="D27" s="27">
        <f>C27-B27</f>
        <v>102</v>
      </c>
      <c r="E27" s="10">
        <v>0</v>
      </c>
      <c r="F27" s="9">
        <v>0</v>
      </c>
      <c r="G27" s="27">
        <f>F27-E27</f>
        <v>0</v>
      </c>
      <c r="H27" s="28">
        <f>G27-D27</f>
        <v>-102</v>
      </c>
      <c r="I27" s="32" t="s">
        <v>54</v>
      </c>
    </row>
    <row r="28" spans="1:13" s="11" customFormat="1" ht="12" customHeight="1">
      <c r="A28" s="40" t="s">
        <v>19</v>
      </c>
      <c r="B28" s="10">
        <v>3129</v>
      </c>
      <c r="C28" s="9">
        <v>3124</v>
      </c>
      <c r="D28" s="27">
        <f>C28-B28</f>
        <v>-5</v>
      </c>
      <c r="E28" s="10">
        <v>0</v>
      </c>
      <c r="F28" s="9">
        <v>0</v>
      </c>
      <c r="G28" s="27">
        <f>F28-E28</f>
        <v>0</v>
      </c>
      <c r="H28" s="28">
        <f>G28-D28</f>
        <v>5</v>
      </c>
      <c r="I28" s="31" t="s">
        <v>20</v>
      </c>
    </row>
    <row r="29" spans="1:13" s="11" customFormat="1" ht="12" customHeight="1">
      <c r="A29" s="40" t="s">
        <v>50</v>
      </c>
      <c r="B29" s="10">
        <v>932</v>
      </c>
      <c r="C29" s="9">
        <v>843</v>
      </c>
      <c r="D29" s="27">
        <f>C29-B29</f>
        <v>-89</v>
      </c>
      <c r="E29" s="10">
        <v>365</v>
      </c>
      <c r="F29" s="9">
        <v>417</v>
      </c>
      <c r="G29" s="27">
        <f>F29-E29</f>
        <v>52</v>
      </c>
      <c r="H29" s="28">
        <f>G29-D29</f>
        <v>141</v>
      </c>
      <c r="I29" s="32" t="s">
        <v>63</v>
      </c>
    </row>
    <row r="30" spans="1:13" s="11" customFormat="1" ht="12" customHeight="1">
      <c r="A30" s="33" t="s">
        <v>16</v>
      </c>
      <c r="B30" s="10"/>
      <c r="C30" s="9"/>
      <c r="D30" s="27"/>
      <c r="E30" s="10"/>
      <c r="F30" s="9"/>
      <c r="G30" s="27"/>
      <c r="H30" s="28"/>
      <c r="I30" s="31"/>
      <c r="J30" s="1"/>
      <c r="K30" s="1"/>
      <c r="L30" s="1"/>
      <c r="M30" s="1"/>
    </row>
    <row r="31" spans="1:13" s="11" customFormat="1" ht="12" customHeight="1">
      <c r="A31" s="37" t="s">
        <v>22</v>
      </c>
      <c r="B31" s="10">
        <v>2906</v>
      </c>
      <c r="C31" s="9">
        <v>2943</v>
      </c>
      <c r="D31" s="50">
        <f t="shared" ref="D31:D53" si="0">C31-B31</f>
        <v>37</v>
      </c>
      <c r="E31" s="10">
        <v>0</v>
      </c>
      <c r="F31" s="9">
        <v>0</v>
      </c>
      <c r="G31" s="27">
        <f>F31-E31</f>
        <v>0</v>
      </c>
      <c r="H31" s="53">
        <f>G31-D31</f>
        <v>-37</v>
      </c>
      <c r="I31" s="32" t="s">
        <v>55</v>
      </c>
      <c r="K31" s="1"/>
      <c r="L31" s="1"/>
      <c r="M31" s="1"/>
    </row>
    <row r="32" spans="1:13" s="11" customFormat="1" ht="12" customHeight="1">
      <c r="A32" s="37" t="s">
        <v>21</v>
      </c>
      <c r="B32" s="10">
        <v>1893</v>
      </c>
      <c r="C32" s="9">
        <v>1652</v>
      </c>
      <c r="D32" s="50">
        <f t="shared" si="0"/>
        <v>-241</v>
      </c>
      <c r="E32" s="10">
        <v>769</v>
      </c>
      <c r="F32" s="9">
        <v>366</v>
      </c>
      <c r="G32" s="50">
        <f>F32-E32</f>
        <v>-403</v>
      </c>
      <c r="H32" s="48">
        <f>G32-D32</f>
        <v>-162</v>
      </c>
      <c r="I32" s="32" t="s">
        <v>56</v>
      </c>
      <c r="J32" s="35"/>
      <c r="K32" s="1"/>
      <c r="L32" s="1"/>
      <c r="M32" s="1"/>
    </row>
    <row r="33" spans="1:13" ht="12" customHeight="1">
      <c r="A33" s="40" t="s">
        <v>23</v>
      </c>
      <c r="B33" s="10">
        <v>6160</v>
      </c>
      <c r="C33" s="9">
        <v>6134</v>
      </c>
      <c r="D33" s="27">
        <f t="shared" si="0"/>
        <v>-26</v>
      </c>
      <c r="E33" s="10">
        <v>1116</v>
      </c>
      <c r="F33" s="9">
        <v>1037</v>
      </c>
      <c r="G33" s="27">
        <f t="shared" ref="G33:G53" si="1">F33-E33</f>
        <v>-79</v>
      </c>
      <c r="H33" s="28">
        <f t="shared" ref="H33:H53" si="2">G33-D33</f>
        <v>-53</v>
      </c>
      <c r="I33" s="32" t="s">
        <v>57</v>
      </c>
    </row>
    <row r="34" spans="1:13" ht="12" customHeight="1">
      <c r="A34" s="40" t="s">
        <v>24</v>
      </c>
      <c r="B34" s="10">
        <v>3550</v>
      </c>
      <c r="C34" s="9">
        <v>3601</v>
      </c>
      <c r="D34" s="27">
        <f t="shared" si="0"/>
        <v>51</v>
      </c>
      <c r="E34" s="10">
        <v>1002</v>
      </c>
      <c r="F34" s="9">
        <v>990</v>
      </c>
      <c r="G34" s="27">
        <f t="shared" si="1"/>
        <v>-12</v>
      </c>
      <c r="H34" s="28">
        <f t="shared" si="2"/>
        <v>-63</v>
      </c>
      <c r="I34" s="32" t="s">
        <v>54</v>
      </c>
    </row>
    <row r="35" spans="1:13" s="11" customFormat="1" ht="12" customHeight="1">
      <c r="A35" s="33" t="s">
        <v>25</v>
      </c>
      <c r="B35" s="10">
        <v>1185</v>
      </c>
      <c r="C35" s="9">
        <v>1187</v>
      </c>
      <c r="D35" s="27">
        <f t="shared" si="0"/>
        <v>2</v>
      </c>
      <c r="E35" s="10">
        <v>0</v>
      </c>
      <c r="F35" s="9">
        <v>0</v>
      </c>
      <c r="G35" s="27">
        <f t="shared" si="1"/>
        <v>0</v>
      </c>
      <c r="H35" s="28">
        <f t="shared" si="2"/>
        <v>-2</v>
      </c>
      <c r="I35" s="32" t="s">
        <v>54</v>
      </c>
    </row>
    <row r="36" spans="1:13" s="11" customFormat="1" ht="12" customHeight="1">
      <c r="A36" s="33" t="s">
        <v>26</v>
      </c>
      <c r="B36" s="10">
        <v>2476</v>
      </c>
      <c r="C36" s="9">
        <v>2529</v>
      </c>
      <c r="D36" s="27">
        <f t="shared" si="0"/>
        <v>53</v>
      </c>
      <c r="E36" s="10">
        <v>2466</v>
      </c>
      <c r="F36" s="9">
        <v>2529</v>
      </c>
      <c r="G36" s="27">
        <f t="shared" si="1"/>
        <v>63</v>
      </c>
      <c r="H36" s="28">
        <f t="shared" si="2"/>
        <v>10</v>
      </c>
      <c r="I36" s="32" t="s">
        <v>54</v>
      </c>
      <c r="K36" s="1"/>
      <c r="L36" s="1"/>
      <c r="M36" s="1"/>
    </row>
    <row r="37" spans="1:13" s="11" customFormat="1" ht="12" customHeight="1">
      <c r="A37" s="33" t="s">
        <v>27</v>
      </c>
      <c r="B37" s="10">
        <v>1233</v>
      </c>
      <c r="C37" s="9">
        <v>1324</v>
      </c>
      <c r="D37" s="50">
        <f t="shared" si="0"/>
        <v>91</v>
      </c>
      <c r="E37" s="10">
        <v>0</v>
      </c>
      <c r="F37" s="9">
        <v>0</v>
      </c>
      <c r="G37" s="27">
        <f t="shared" si="1"/>
        <v>0</v>
      </c>
      <c r="H37" s="48">
        <f t="shared" si="2"/>
        <v>-91</v>
      </c>
      <c r="I37" s="32" t="s">
        <v>28</v>
      </c>
      <c r="K37" s="1"/>
      <c r="L37" s="1"/>
      <c r="M37" s="1"/>
    </row>
    <row r="38" spans="1:13" s="11" customFormat="1" ht="12" customHeight="1">
      <c r="A38" s="33" t="s">
        <v>29</v>
      </c>
      <c r="B38" s="10">
        <v>91</v>
      </c>
      <c r="C38" s="9">
        <v>95</v>
      </c>
      <c r="D38" s="27">
        <f t="shared" si="0"/>
        <v>4</v>
      </c>
      <c r="E38" s="10">
        <v>0</v>
      </c>
      <c r="F38" s="9">
        <v>0</v>
      </c>
      <c r="G38" s="27">
        <f t="shared" si="1"/>
        <v>0</v>
      </c>
      <c r="H38" s="28">
        <f t="shared" si="2"/>
        <v>-4</v>
      </c>
      <c r="I38" s="32" t="s">
        <v>30</v>
      </c>
      <c r="K38" s="1"/>
      <c r="L38" s="1"/>
      <c r="M38" s="1"/>
    </row>
    <row r="39" spans="1:13" s="11" customFormat="1" ht="12" customHeight="1">
      <c r="A39" s="33" t="s">
        <v>53</v>
      </c>
      <c r="B39" s="10">
        <v>145</v>
      </c>
      <c r="C39" s="9">
        <v>152</v>
      </c>
      <c r="D39" s="27">
        <f t="shared" si="0"/>
        <v>7</v>
      </c>
      <c r="E39" s="10">
        <v>0</v>
      </c>
      <c r="F39" s="9">
        <v>0</v>
      </c>
      <c r="G39" s="27">
        <f t="shared" si="1"/>
        <v>0</v>
      </c>
      <c r="H39" s="28">
        <f t="shared" si="2"/>
        <v>-7</v>
      </c>
      <c r="I39" s="32" t="s">
        <v>31</v>
      </c>
      <c r="K39" s="1"/>
      <c r="L39" s="1"/>
      <c r="M39" s="1"/>
    </row>
    <row r="40" spans="1:13" s="11" customFormat="1" ht="12" customHeight="1">
      <c r="A40" s="40" t="s">
        <v>32</v>
      </c>
      <c r="B40" s="10">
        <v>655</v>
      </c>
      <c r="C40" s="9">
        <v>660</v>
      </c>
      <c r="D40" s="27">
        <f t="shared" si="0"/>
        <v>5</v>
      </c>
      <c r="E40" s="10">
        <v>0</v>
      </c>
      <c r="F40" s="9">
        <v>0</v>
      </c>
      <c r="G40" s="27">
        <f t="shared" si="1"/>
        <v>0</v>
      </c>
      <c r="H40" s="28">
        <f t="shared" si="2"/>
        <v>-5</v>
      </c>
      <c r="I40" s="32" t="s">
        <v>17</v>
      </c>
    </row>
    <row r="41" spans="1:13" ht="12" customHeight="1">
      <c r="A41" s="40" t="s">
        <v>33</v>
      </c>
      <c r="B41" s="10">
        <v>392</v>
      </c>
      <c r="C41" s="9">
        <v>398</v>
      </c>
      <c r="D41" s="27">
        <f t="shared" si="0"/>
        <v>6</v>
      </c>
      <c r="E41" s="10">
        <v>0</v>
      </c>
      <c r="F41" s="9">
        <v>0</v>
      </c>
      <c r="G41" s="27">
        <f t="shared" si="1"/>
        <v>0</v>
      </c>
      <c r="H41" s="28">
        <f t="shared" si="2"/>
        <v>-6</v>
      </c>
      <c r="I41" s="32" t="s">
        <v>60</v>
      </c>
      <c r="J41" s="11"/>
    </row>
    <row r="42" spans="1:13" ht="12" customHeight="1">
      <c r="A42" s="40" t="s">
        <v>34</v>
      </c>
      <c r="B42" s="10">
        <v>526</v>
      </c>
      <c r="C42" s="9">
        <v>482</v>
      </c>
      <c r="D42" s="27">
        <f t="shared" si="0"/>
        <v>-44</v>
      </c>
      <c r="E42" s="10">
        <v>0</v>
      </c>
      <c r="F42" s="9">
        <v>0</v>
      </c>
      <c r="G42" s="27">
        <f t="shared" si="1"/>
        <v>0</v>
      </c>
      <c r="H42" s="28">
        <f t="shared" si="2"/>
        <v>44</v>
      </c>
      <c r="I42" s="32" t="s">
        <v>35</v>
      </c>
      <c r="J42" s="11"/>
    </row>
    <row r="43" spans="1:13" ht="12" customHeight="1">
      <c r="A43" s="40" t="s">
        <v>48</v>
      </c>
      <c r="B43" s="10">
        <v>0</v>
      </c>
      <c r="C43" s="9">
        <v>0</v>
      </c>
      <c r="D43" s="27">
        <f t="shared" si="0"/>
        <v>0</v>
      </c>
      <c r="E43" s="10">
        <v>831</v>
      </c>
      <c r="F43" s="9">
        <v>682</v>
      </c>
      <c r="G43" s="50">
        <f t="shared" si="1"/>
        <v>-149</v>
      </c>
      <c r="H43" s="48">
        <f t="shared" si="2"/>
        <v>-149</v>
      </c>
      <c r="I43" s="32" t="s">
        <v>58</v>
      </c>
      <c r="J43" s="36"/>
    </row>
    <row r="44" spans="1:13" ht="12" customHeight="1">
      <c r="A44" s="40" t="s">
        <v>36</v>
      </c>
      <c r="B44" s="10">
        <v>46</v>
      </c>
      <c r="C44" s="9">
        <v>40</v>
      </c>
      <c r="D44" s="27">
        <f t="shared" si="0"/>
        <v>-6</v>
      </c>
      <c r="E44" s="10">
        <v>0</v>
      </c>
      <c r="F44" s="9">
        <v>0</v>
      </c>
      <c r="G44" s="27">
        <f t="shared" si="1"/>
        <v>0</v>
      </c>
      <c r="H44" s="28">
        <f t="shared" si="2"/>
        <v>6</v>
      </c>
      <c r="I44" s="32" t="s">
        <v>37</v>
      </c>
      <c r="J44" s="11"/>
    </row>
    <row r="45" spans="1:13" ht="12" customHeight="1">
      <c r="A45" s="40" t="s">
        <v>38</v>
      </c>
      <c r="B45" s="10">
        <v>1003</v>
      </c>
      <c r="C45" s="9">
        <v>997</v>
      </c>
      <c r="D45" s="27">
        <f t="shared" si="0"/>
        <v>-6</v>
      </c>
      <c r="E45" s="10">
        <v>0</v>
      </c>
      <c r="F45" s="9">
        <v>0</v>
      </c>
      <c r="G45" s="27">
        <f t="shared" si="1"/>
        <v>0</v>
      </c>
      <c r="H45" s="28">
        <f t="shared" si="2"/>
        <v>6</v>
      </c>
      <c r="I45" s="32" t="s">
        <v>17</v>
      </c>
      <c r="J45" s="11"/>
    </row>
    <row r="46" spans="1:13" ht="12" customHeight="1">
      <c r="A46" s="40" t="s">
        <v>10</v>
      </c>
      <c r="B46" s="10">
        <v>85752</v>
      </c>
      <c r="C46" s="9">
        <f>89326</f>
        <v>89326</v>
      </c>
      <c r="D46" s="50">
        <f t="shared" si="0"/>
        <v>3574</v>
      </c>
      <c r="E46" s="10">
        <v>67339</v>
      </c>
      <c r="F46" s="9">
        <f>70993</f>
        <v>70993</v>
      </c>
      <c r="G46" s="50">
        <f t="shared" si="1"/>
        <v>3654</v>
      </c>
      <c r="H46" s="48">
        <f t="shared" si="2"/>
        <v>80</v>
      </c>
      <c r="I46" s="32" t="s">
        <v>61</v>
      </c>
      <c r="J46" s="11"/>
    </row>
    <row r="47" spans="1:13" ht="12" customHeight="1">
      <c r="A47" s="33" t="s">
        <v>13</v>
      </c>
      <c r="B47" s="10">
        <v>4459</v>
      </c>
      <c r="C47" s="9">
        <v>4469</v>
      </c>
      <c r="D47" s="27">
        <f t="shared" si="0"/>
        <v>10</v>
      </c>
      <c r="E47" s="10">
        <v>185</v>
      </c>
      <c r="F47" s="9">
        <v>195</v>
      </c>
      <c r="G47" s="27">
        <f t="shared" si="1"/>
        <v>10</v>
      </c>
      <c r="H47" s="28">
        <f t="shared" si="2"/>
        <v>0</v>
      </c>
      <c r="I47" s="32" t="s">
        <v>17</v>
      </c>
    </row>
    <row r="48" spans="1:13" ht="12" customHeight="1">
      <c r="A48" s="34" t="s">
        <v>40</v>
      </c>
      <c r="B48" s="10">
        <v>72</v>
      </c>
      <c r="C48" s="9">
        <v>74</v>
      </c>
      <c r="D48" s="27">
        <f t="shared" si="0"/>
        <v>2</v>
      </c>
      <c r="E48" s="10">
        <v>0</v>
      </c>
      <c r="F48" s="9">
        <v>0</v>
      </c>
      <c r="G48" s="27">
        <f t="shared" si="1"/>
        <v>0</v>
      </c>
      <c r="H48" s="28">
        <f t="shared" si="2"/>
        <v>-2</v>
      </c>
      <c r="I48" s="32" t="s">
        <v>59</v>
      </c>
    </row>
    <row r="49" spans="1:10" ht="12" customHeight="1">
      <c r="A49" s="34" t="s">
        <v>39</v>
      </c>
      <c r="B49" s="10"/>
      <c r="C49" s="9"/>
      <c r="D49" s="27"/>
      <c r="E49" s="10"/>
      <c r="F49" s="9"/>
      <c r="G49" s="27"/>
      <c r="H49" s="28"/>
      <c r="I49" s="31"/>
    </row>
    <row r="50" spans="1:10" ht="12" customHeight="1">
      <c r="A50" s="30" t="s">
        <v>41</v>
      </c>
      <c r="B50" s="10">
        <v>1395</v>
      </c>
      <c r="C50" s="9">
        <v>1438</v>
      </c>
      <c r="D50" s="27">
        <f t="shared" si="0"/>
        <v>43</v>
      </c>
      <c r="E50" s="10">
        <v>0</v>
      </c>
      <c r="F50" s="9">
        <v>0</v>
      </c>
      <c r="G50" s="27">
        <f t="shared" si="1"/>
        <v>0</v>
      </c>
      <c r="H50" s="28">
        <f t="shared" si="2"/>
        <v>-43</v>
      </c>
      <c r="I50" s="32" t="s">
        <v>42</v>
      </c>
    </row>
    <row r="51" spans="1:10" ht="12" customHeight="1">
      <c r="A51" s="30" t="s">
        <v>43</v>
      </c>
      <c r="B51" s="10">
        <v>12072</v>
      </c>
      <c r="C51" s="9">
        <v>12107</v>
      </c>
      <c r="D51" s="27">
        <f t="shared" si="0"/>
        <v>35</v>
      </c>
      <c r="E51" s="10">
        <v>0</v>
      </c>
      <c r="F51" s="9">
        <v>0</v>
      </c>
      <c r="G51" s="27">
        <f t="shared" si="1"/>
        <v>0</v>
      </c>
      <c r="H51" s="28">
        <f t="shared" si="2"/>
        <v>-35</v>
      </c>
      <c r="I51" s="32" t="s">
        <v>17</v>
      </c>
    </row>
    <row r="52" spans="1:10" ht="12" customHeight="1">
      <c r="A52" s="34" t="s">
        <v>44</v>
      </c>
      <c r="B52" s="10">
        <v>803</v>
      </c>
      <c r="C52" s="9">
        <v>809</v>
      </c>
      <c r="D52" s="27">
        <f t="shared" si="0"/>
        <v>6</v>
      </c>
      <c r="E52" s="10">
        <v>504</v>
      </c>
      <c r="F52" s="9">
        <v>548</v>
      </c>
      <c r="G52" s="27">
        <f t="shared" si="1"/>
        <v>44</v>
      </c>
      <c r="H52" s="28">
        <f t="shared" si="2"/>
        <v>38</v>
      </c>
      <c r="I52" s="32" t="s">
        <v>17</v>
      </c>
    </row>
    <row r="53" spans="1:10" ht="12" customHeight="1">
      <c r="A53" s="34" t="s">
        <v>45</v>
      </c>
      <c r="B53" s="10">
        <v>515</v>
      </c>
      <c r="C53" s="9">
        <v>536</v>
      </c>
      <c r="D53" s="27">
        <f t="shared" si="0"/>
        <v>21</v>
      </c>
      <c r="E53" s="10">
        <v>0</v>
      </c>
      <c r="F53" s="9">
        <v>0</v>
      </c>
      <c r="G53" s="27">
        <f t="shared" si="1"/>
        <v>0</v>
      </c>
      <c r="H53" s="28">
        <f t="shared" si="2"/>
        <v>-21</v>
      </c>
      <c r="I53" s="32" t="s">
        <v>46</v>
      </c>
    </row>
    <row r="54" spans="1:10" ht="12" customHeight="1">
      <c r="A54" s="34" t="s">
        <v>47</v>
      </c>
      <c r="B54" s="10">
        <v>2515</v>
      </c>
      <c r="C54" s="9">
        <v>2615</v>
      </c>
      <c r="D54" s="27">
        <f>C54-B54</f>
        <v>100</v>
      </c>
      <c r="E54" s="10">
        <v>0</v>
      </c>
      <c r="F54" s="9">
        <v>0</v>
      </c>
      <c r="G54" s="27">
        <f>F54-E54</f>
        <v>0</v>
      </c>
      <c r="H54" s="28">
        <f>G54-D54</f>
        <v>-100</v>
      </c>
      <c r="I54" s="32" t="s">
        <v>17</v>
      </c>
    </row>
    <row r="55" spans="1:10" ht="12" customHeight="1">
      <c r="A55" s="34" t="s">
        <v>51</v>
      </c>
      <c r="B55" s="41">
        <v>202</v>
      </c>
      <c r="C55" s="42">
        <v>0</v>
      </c>
      <c r="D55" s="43">
        <f>C55-B55</f>
        <v>-202</v>
      </c>
      <c r="E55" s="41">
        <v>0</v>
      </c>
      <c r="F55" s="42">
        <v>0</v>
      </c>
      <c r="G55" s="43">
        <f>F55-E55</f>
        <v>0</v>
      </c>
      <c r="H55" s="44">
        <f>G55-D55</f>
        <v>202</v>
      </c>
      <c r="I55" s="32" t="s">
        <v>52</v>
      </c>
    </row>
    <row r="56" spans="1:10" ht="12" customHeight="1">
      <c r="A56" s="34" t="s">
        <v>72</v>
      </c>
      <c r="B56" s="41">
        <v>0</v>
      </c>
      <c r="C56" s="42">
        <v>130</v>
      </c>
      <c r="D56" s="54">
        <f>C56-B56</f>
        <v>130</v>
      </c>
      <c r="E56" s="41">
        <v>0</v>
      </c>
      <c r="F56" s="42">
        <v>130</v>
      </c>
      <c r="G56" s="54">
        <f>F56-E56</f>
        <v>130</v>
      </c>
      <c r="H56" s="55">
        <f>G56-D56</f>
        <v>0</v>
      </c>
      <c r="I56" s="32" t="s">
        <v>71</v>
      </c>
    </row>
    <row r="57" spans="1:10" ht="12" customHeight="1" thickBot="1">
      <c r="A57" s="34" t="s">
        <v>70</v>
      </c>
      <c r="B57" s="41">
        <v>0</v>
      </c>
      <c r="C57" s="42">
        <v>-350</v>
      </c>
      <c r="D57" s="54">
        <f>C57-B57</f>
        <v>-350</v>
      </c>
      <c r="E57" s="41">
        <v>0</v>
      </c>
      <c r="F57" s="42">
        <v>0</v>
      </c>
      <c r="G57" s="54">
        <f>F57-E57</f>
        <v>0</v>
      </c>
      <c r="H57" s="55">
        <f>G57-D57</f>
        <v>350</v>
      </c>
      <c r="I57" s="32" t="s">
        <v>73</v>
      </c>
    </row>
    <row r="58" spans="1:10" ht="13.5" thickBot="1">
      <c r="A58" s="45" t="s">
        <v>49</v>
      </c>
      <c r="B58" s="19">
        <f t="shared" ref="B58:H58" si="3">SUM(B27:B57)</f>
        <v>140606</v>
      </c>
      <c r="C58" s="46">
        <f t="shared" si="3"/>
        <v>143916</v>
      </c>
      <c r="D58" s="47">
        <f t="shared" si="3"/>
        <v>3310</v>
      </c>
      <c r="E58" s="19">
        <f t="shared" si="3"/>
        <v>74577</v>
      </c>
      <c r="F58" s="46">
        <f t="shared" si="3"/>
        <v>77887</v>
      </c>
      <c r="G58" s="21">
        <f t="shared" si="3"/>
        <v>3310</v>
      </c>
      <c r="H58" s="20">
        <f t="shared" si="3"/>
        <v>0</v>
      </c>
      <c r="I58" s="49" t="s">
        <v>14</v>
      </c>
      <c r="J58" s="11"/>
    </row>
    <row r="59" spans="1:10" s="60" customFormat="1" ht="14.25"/>
    <row r="60" spans="1:10" s="56" customFormat="1" ht="15">
      <c r="A60" s="68" t="s">
        <v>90</v>
      </c>
      <c r="B60" s="68"/>
      <c r="C60" s="68"/>
      <c r="D60" s="68"/>
      <c r="E60" s="68"/>
      <c r="F60" s="68"/>
    </row>
    <row r="61" spans="1:10" s="60" customFormat="1" ht="14.25"/>
    <row r="62" spans="1:10" s="60" customFormat="1" ht="15">
      <c r="A62" s="52" t="s">
        <v>67</v>
      </c>
      <c r="B62" s="60" t="s">
        <v>91</v>
      </c>
    </row>
    <row r="63" spans="1:10" s="60" customFormat="1" ht="14.25">
      <c r="B63" s="60" t="s">
        <v>92</v>
      </c>
    </row>
    <row r="64" spans="1:10" s="60" customFormat="1" ht="14.25"/>
    <row r="65" spans="1:9" s="60" customFormat="1" ht="15">
      <c r="A65" s="52" t="s">
        <v>68</v>
      </c>
      <c r="B65" s="60" t="s">
        <v>93</v>
      </c>
    </row>
    <row r="66" spans="1:9" s="60" customFormat="1" ht="14.25"/>
    <row r="67" spans="1:9" s="60" customFormat="1" ht="14.25"/>
    <row r="68" spans="1:9" s="62" customFormat="1" ht="18">
      <c r="A68" s="63" t="s">
        <v>95</v>
      </c>
      <c r="B68" s="63"/>
      <c r="C68" s="63"/>
      <c r="D68" s="63"/>
      <c r="E68" s="63"/>
      <c r="F68" s="63"/>
      <c r="G68" s="63"/>
      <c r="H68" s="63"/>
      <c r="I68" s="63"/>
    </row>
    <row r="69" spans="1:9" s="60" customFormat="1" ht="14.25"/>
    <row r="70" spans="1:9" s="60" customFormat="1" ht="14.25">
      <c r="A70" s="60" t="s">
        <v>96</v>
      </c>
    </row>
    <row r="71" spans="1:9" s="60" customFormat="1" ht="14.25"/>
    <row r="72" spans="1:9" s="60" customFormat="1" ht="14.25">
      <c r="A72" s="60" t="s">
        <v>98</v>
      </c>
    </row>
    <row r="73" spans="1:9" s="60" customFormat="1" ht="15">
      <c r="A73" s="52">
        <v>1</v>
      </c>
      <c r="B73" s="60" t="s">
        <v>97</v>
      </c>
    </row>
    <row r="74" spans="1:9" s="60" customFormat="1" ht="15">
      <c r="A74" s="52">
        <v>2</v>
      </c>
      <c r="B74" s="60" t="s">
        <v>100</v>
      </c>
    </row>
    <row r="75" spans="1:9" s="60" customFormat="1" ht="14.25">
      <c r="B75" s="60" t="s">
        <v>99</v>
      </c>
    </row>
    <row r="76" spans="1:9" s="60" customFormat="1" ht="14.25"/>
    <row r="77" spans="1:9" s="60" customFormat="1" ht="15">
      <c r="A77" s="52" t="s">
        <v>101</v>
      </c>
      <c r="B77" s="60" t="s">
        <v>104</v>
      </c>
    </row>
    <row r="78" spans="1:9" s="60" customFormat="1" ht="15">
      <c r="A78" s="52"/>
    </row>
    <row r="79" spans="1:9" s="60" customFormat="1" ht="15">
      <c r="A79" s="52" t="s">
        <v>67</v>
      </c>
      <c r="B79" s="60" t="s">
        <v>112</v>
      </c>
    </row>
    <row r="80" spans="1:9" s="60" customFormat="1" ht="15">
      <c r="B80" s="52"/>
    </row>
    <row r="81" spans="1:3" s="60" customFormat="1" ht="15">
      <c r="A81" s="52" t="s">
        <v>68</v>
      </c>
      <c r="B81" s="60" t="s">
        <v>102</v>
      </c>
    </row>
    <row r="82" spans="1:3" s="60" customFormat="1" ht="14.25">
      <c r="B82" s="60" t="s">
        <v>82</v>
      </c>
      <c r="C82" s="60" t="s">
        <v>113</v>
      </c>
    </row>
    <row r="83" spans="1:3" s="60" customFormat="1" ht="14.25">
      <c r="B83" s="60" t="s">
        <v>82</v>
      </c>
      <c r="C83" s="60" t="s">
        <v>114</v>
      </c>
    </row>
    <row r="84" spans="1:3" s="60" customFormat="1" ht="14.25"/>
    <row r="85" spans="1:3" s="60" customFormat="1" ht="15">
      <c r="A85" s="52" t="s">
        <v>69</v>
      </c>
      <c r="B85" s="60" t="s">
        <v>115</v>
      </c>
    </row>
    <row r="86" spans="1:3" s="60" customFormat="1" ht="14.25"/>
    <row r="87" spans="1:3" s="60" customFormat="1" ht="15">
      <c r="A87" s="52" t="s">
        <v>103</v>
      </c>
      <c r="B87" s="60" t="s">
        <v>105</v>
      </c>
    </row>
    <row r="88" spans="1:3" s="60" customFormat="1" ht="14.25">
      <c r="B88" s="60" t="s">
        <v>82</v>
      </c>
      <c r="C88" s="60" t="s">
        <v>106</v>
      </c>
    </row>
    <row r="89" spans="1:3" s="60" customFormat="1" ht="14.25">
      <c r="C89" s="60" t="s">
        <v>107</v>
      </c>
    </row>
    <row r="90" spans="1:3" s="60" customFormat="1" ht="14.25"/>
    <row r="91" spans="1:3" s="60" customFormat="1" ht="14.25">
      <c r="B91" s="60" t="s">
        <v>82</v>
      </c>
      <c r="C91" s="60" t="s">
        <v>116</v>
      </c>
    </row>
    <row r="92" spans="1:3" s="60" customFormat="1" ht="14.25"/>
    <row r="93" spans="1:3" s="60" customFormat="1" ht="14.25"/>
    <row r="94" spans="1:3" s="60" customFormat="1" ht="14.25"/>
    <row r="95" spans="1:3" s="60" customFormat="1" ht="14.25"/>
    <row r="96" spans="1:3" s="60" customFormat="1" ht="14.25"/>
    <row r="97" spans="1:2" s="60" customFormat="1" ht="14.25"/>
    <row r="98" spans="1:2" s="60" customFormat="1" ht="14.25"/>
    <row r="99" spans="1:2" s="60" customFormat="1" ht="14.25"/>
    <row r="100" spans="1:2" s="60" customFormat="1" ht="14.25"/>
    <row r="101" spans="1:2" s="60" customFormat="1" ht="14.25"/>
    <row r="102" spans="1:2" s="60" customFormat="1" ht="14.25"/>
    <row r="103" spans="1:2" s="60" customFormat="1" ht="15">
      <c r="A103" s="52" t="s">
        <v>108</v>
      </c>
      <c r="B103" s="60" t="s">
        <v>109</v>
      </c>
    </row>
    <row r="104" spans="1:2" s="60" customFormat="1" ht="15">
      <c r="A104" s="56"/>
    </row>
    <row r="105" spans="1:2" s="60" customFormat="1" ht="15">
      <c r="A105" s="52" t="s">
        <v>110</v>
      </c>
      <c r="B105" s="60" t="s">
        <v>111</v>
      </c>
    </row>
    <row r="106" spans="1:2" s="60" customFormat="1" ht="14.25"/>
    <row r="107" spans="1:2" s="60" customFormat="1" ht="14.25"/>
    <row r="108" spans="1:2" s="60" customFormat="1" ht="14.25"/>
    <row r="109" spans="1:2" s="60" customFormat="1" ht="14.25"/>
    <row r="110" spans="1:2" s="60" customFormat="1" ht="14.25"/>
    <row r="111" spans="1:2" s="60" customFormat="1" ht="14.25"/>
    <row r="112" spans="1:2" s="60" customFormat="1" ht="14.25"/>
    <row r="113" s="60" customFormat="1" ht="14.25"/>
    <row r="114" s="60" customFormat="1" ht="14.25"/>
    <row r="115" s="60" customFormat="1" ht="14.25"/>
    <row r="116" s="60" customFormat="1" ht="14.25"/>
    <row r="117" s="60" customFormat="1" ht="14.25"/>
    <row r="118" s="60" customFormat="1" ht="14.25"/>
    <row r="119" s="60" customFormat="1" ht="14.25"/>
    <row r="120" s="60" customFormat="1" ht="14.25"/>
    <row r="121" s="60" customFormat="1" ht="14.25"/>
    <row r="122" s="60" customFormat="1" ht="14.25"/>
    <row r="123" s="60" customFormat="1" ht="14.25"/>
    <row r="124" s="60" customFormat="1" ht="14.25"/>
    <row r="125" s="60" customFormat="1" ht="14.25"/>
    <row r="126" s="60" customFormat="1" ht="14.25"/>
    <row r="127" s="60" customFormat="1" ht="14.25"/>
    <row r="128" s="60" customFormat="1" ht="14.25"/>
    <row r="129" s="60" customFormat="1" ht="14.25"/>
    <row r="130" s="60" customFormat="1" ht="14.25"/>
    <row r="131" s="60" customFormat="1" ht="14.25"/>
    <row r="132" s="60" customFormat="1" ht="14.25"/>
    <row r="133" s="60" customFormat="1" ht="14.25"/>
    <row r="134" s="60" customFormat="1" ht="14.25"/>
    <row r="135" s="60" customFormat="1" ht="14.25"/>
    <row r="136" s="60" customFormat="1" ht="14.25"/>
    <row r="137" s="60" customFormat="1" ht="14.25"/>
    <row r="138" s="60" customFormat="1" ht="14.25"/>
    <row r="139" s="60" customFormat="1" ht="14.25"/>
    <row r="140" s="60" customFormat="1" ht="14.25"/>
    <row r="141" s="60" customFormat="1" ht="14.25"/>
    <row r="142" s="60" customFormat="1" ht="14.25"/>
    <row r="143" s="60" customFormat="1" ht="14.25"/>
    <row r="144" s="60" customFormat="1" ht="14.25"/>
    <row r="145" s="60" customFormat="1" ht="14.25"/>
    <row r="146" s="60" customFormat="1" ht="14.25"/>
    <row r="147" s="60" customFormat="1" ht="14.25"/>
    <row r="148" s="60" customFormat="1" ht="14.25"/>
    <row r="149" s="60" customFormat="1" ht="14.25"/>
    <row r="150" s="60" customFormat="1" ht="14.25"/>
    <row r="151" s="60" customFormat="1" ht="14.25"/>
    <row r="152" s="60" customFormat="1" ht="14.25"/>
    <row r="153" s="60" customFormat="1" ht="14.25"/>
    <row r="154" s="60" customFormat="1" ht="14.25"/>
    <row r="155" s="60" customFormat="1" ht="14.25"/>
    <row r="156" s="60" customFormat="1" ht="14.25"/>
    <row r="157" s="60" customFormat="1" ht="14.25"/>
    <row r="158" s="60" customFormat="1" ht="14.25"/>
    <row r="159" s="60" customFormat="1" ht="14.25"/>
    <row r="160" s="60" customFormat="1" ht="14.25"/>
    <row r="161" s="60" customFormat="1" ht="14.25"/>
  </sheetData>
  <mergeCells count="6">
    <mergeCell ref="A68:I68"/>
    <mergeCell ref="B22:D22"/>
    <mergeCell ref="E22:G22"/>
    <mergeCell ref="A1:I1"/>
    <mergeCell ref="A60:F60"/>
    <mergeCell ref="A8:I8"/>
  </mergeCells>
  <pageMargins left="0.7" right="0.7" top="0.75" bottom="0.75" header="0.3" footer="0.3"/>
  <pageSetup paperSize="9" orientation="portrait" horizontalDpi="300" verticalDpi="300" r:id="rId1"/>
  <headerFooter>
    <oddHeader xml:space="preserve">&amp;L&amp;D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עדכון מס' 2</vt:lpstr>
    </vt:vector>
  </TitlesOfParts>
  <Company>מועצה אזורית משגב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</dc:creator>
  <cp:lastModifiedBy>yifat</cp:lastModifiedBy>
  <cp:lastPrinted>2013-04-24T12:38:12Z</cp:lastPrinted>
  <dcterms:created xsi:type="dcterms:W3CDTF">2010-04-10T12:25:42Z</dcterms:created>
  <dcterms:modified xsi:type="dcterms:W3CDTF">2016-04-01T07:28:13Z</dcterms:modified>
</cp:coreProperties>
</file>